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95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1" i="1" l="1"/>
  <c r="D31" i="1"/>
  <c r="D19" i="1"/>
  <c r="D27" i="1"/>
  <c r="D7" i="1"/>
  <c r="D11" i="1"/>
  <c r="D15" i="1"/>
  <c r="D23" i="1"/>
  <c r="A23" i="1"/>
  <c r="A27" i="1"/>
  <c r="I27" i="1" s="1"/>
  <c r="A19" i="1"/>
  <c r="A15" i="1"/>
  <c r="A11" i="1"/>
  <c r="A7" i="1"/>
  <c r="I23" i="1" l="1"/>
  <c r="I31" i="1"/>
  <c r="I19" i="1"/>
  <c r="I15" i="1"/>
  <c r="I11" i="1"/>
  <c r="I7" i="1"/>
</calcChain>
</file>

<file path=xl/sharedStrings.xml><?xml version="1.0" encoding="utf-8"?>
<sst xmlns="http://schemas.openxmlformats.org/spreadsheetml/2006/main" count="115" uniqueCount="78">
  <si>
    <t>Energy Costs Comparison</t>
  </si>
  <si>
    <t>Energy cost/unit</t>
  </si>
  <si>
    <t>X</t>
  </si>
  <si>
    <t>Heat Load</t>
  </si>
  <si>
    <t>Energy content</t>
  </si>
  <si>
    <t>System efficiency</t>
  </si>
  <si>
    <t>Wood Pellets</t>
  </si>
  <si>
    <t>Electricity</t>
  </si>
  <si>
    <t>Oil</t>
  </si>
  <si>
    <t>Propane</t>
  </si>
  <si>
    <t>Energy Content of Various Fuels</t>
  </si>
  <si>
    <t>38.2 MJ/litre</t>
  </si>
  <si>
    <t>3.6 MJ/kWh</t>
  </si>
  <si>
    <t>Natural Gas</t>
  </si>
  <si>
    <t>37.5 MJ/m3</t>
  </si>
  <si>
    <t>25.3 MJ/litre</t>
  </si>
  <si>
    <t>Hardwood</t>
  </si>
  <si>
    <t>30600 MJ/cord</t>
  </si>
  <si>
    <t>Mixed Hardwood</t>
  </si>
  <si>
    <t>25000 MJ/cord</t>
  </si>
  <si>
    <t>Softwood</t>
  </si>
  <si>
    <t>18700 MJ/litre</t>
  </si>
  <si>
    <t>19800 MJ/tonne</t>
  </si>
  <si>
    <t>Typical Seasonal Heating System Efficiencies</t>
  </si>
  <si>
    <t>Fuel</t>
  </si>
  <si>
    <t>Energy Content</t>
  </si>
  <si>
    <t>Your Local Price</t>
  </si>
  <si>
    <t>/litre</t>
  </si>
  <si>
    <t>/kWh</t>
  </si>
  <si>
    <t>/m3</t>
  </si>
  <si>
    <t>/cord</t>
  </si>
  <si>
    <t>/tonne</t>
  </si>
  <si>
    <t>Type of System</t>
  </si>
  <si>
    <t>% Efficiency</t>
  </si>
  <si>
    <t>Conventional Burner</t>
  </si>
  <si>
    <t>70-78</t>
  </si>
  <si>
    <t>Retention Head Burner</t>
  </si>
  <si>
    <t>Advanced Mid-Efficiency Furnace</t>
  </si>
  <si>
    <t>83-89</t>
  </si>
  <si>
    <t>Central Furnace or Baseboard</t>
  </si>
  <si>
    <t>95-100</t>
  </si>
  <si>
    <t>Central Furnace - conventional</t>
  </si>
  <si>
    <t>55-65</t>
  </si>
  <si>
    <t>75-82</t>
  </si>
  <si>
    <t xml:space="preserve">                           - powered exhaust</t>
  </si>
  <si>
    <t xml:space="preserve">                           - condensing</t>
  </si>
  <si>
    <t>88-96</t>
  </si>
  <si>
    <t>76-83</t>
  </si>
  <si>
    <t>85-93</t>
  </si>
  <si>
    <t>Wood</t>
  </si>
  <si>
    <t>Central Furnace</t>
  </si>
  <si>
    <t>45-55</t>
  </si>
  <si>
    <t>Conventional Stove (properly located)</t>
  </si>
  <si>
    <t>55-70</t>
  </si>
  <si>
    <t>70-80</t>
  </si>
  <si>
    <t>"High Tech" Stove (properly located)</t>
  </si>
  <si>
    <t>Pellet Stove</t>
  </si>
  <si>
    <t>55-80</t>
  </si>
  <si>
    <t>Typical Annual Heating Loads in Gigajoules (G)</t>
  </si>
  <si>
    <t>for Various Housing Types in Canadian Cities</t>
  </si>
  <si>
    <t>City</t>
  </si>
  <si>
    <t xml:space="preserve">Old </t>
  </si>
  <si>
    <t>Detached</t>
  </si>
  <si>
    <t>New</t>
  </si>
  <si>
    <t>New Semi-</t>
  </si>
  <si>
    <t>Townhouse</t>
  </si>
  <si>
    <t>Ottawa</t>
  </si>
  <si>
    <t>Montreal</t>
  </si>
  <si>
    <t>Toronto</t>
  </si>
  <si>
    <t>Victoria/Vancouver</t>
  </si>
  <si>
    <t>Quebec</t>
  </si>
  <si>
    <t>Halifax</t>
  </si>
  <si>
    <t>St. John's</t>
  </si>
  <si>
    <t>Heat Pump</t>
  </si>
  <si>
    <t>100-450</t>
  </si>
  <si>
    <t>Heat Pump/Geothermal</t>
  </si>
  <si>
    <t>Total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</si>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</sst>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2"/>
      <color theme="1"/>
      <name val="Times New Roman"/>
      <family val="2"/>
    </font>
    <font>
      <b/>
      <u/>
      <sz val="12"/>
      <color theme="1"/>
      <name val="Times New Roman"/>
      <family val="1"/>
    </font>
    <font>
      <b/>
      <u/>
      <sz val="16"/>
      <name val="Times New Roman"/>
      <family val="1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u/>
      <sz val="12"/>
      <color rgb="FFC00000"/>
      <name val="Times New Roman"/>
      <family val="1"/>
    </font>
    <font>
      <b/>
      <i/>
      <u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sz val="12"/>
      <color rgb="FFC00000"/>
      <name val="Times New Roman"/>
      <family val="1"/>
    </font>
    <font>
      <i/>
      <sz val="12"/>
      <color rgb="FFC00000"/>
      <name val="Times New Roman"/>
      <family val="1"/>
    </font>
    <font>
      <i/>
      <u/>
      <sz val="12"/>
      <color rgb="FFC00000"/>
      <name val="Times New Roman"/>
      <family val="1"/>
    </font>
    <font>
      <b/>
      <u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u/>
      <sz val="12"/>
      <color rgb="FF0070C0"/>
      <name val="Times New Roman"/>
      <family val="1"/>
    </font>
    <font>
      <b/>
      <u/>
      <sz val="12"/>
      <color rgb="FFFFFF00"/>
      <name val="Times New Roman"/>
      <family val="1"/>
    </font>
    <font>
      <sz val="12"/>
      <color rgb="FFFFFF00"/>
      <name val="Times New Roman"/>
      <family val="1"/>
    </font>
    <font>
      <b/>
      <i/>
      <u/>
      <sz val="12"/>
      <color rgb="FFFFFF00"/>
      <name val="Times New Roman"/>
      <family val="1"/>
    </font>
    <font>
      <sz val="12"/>
      <color rgb="FFFFFF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16" xfId="0" applyFont="1" applyBorder="1"/>
    <xf numFmtId="0" fontId="0" fillId="0" borderId="17" xfId="0" applyBorder="1"/>
    <xf numFmtId="0" fontId="3" fillId="0" borderId="15" xfId="0" applyFont="1" applyBorder="1" applyAlignment="1">
      <alignment horizontal="center"/>
    </xf>
    <xf numFmtId="0" fontId="0" fillId="0" borderId="18" xfId="0" applyBorder="1"/>
    <xf numFmtId="0" fontId="0" fillId="0" borderId="15" xfId="0" applyBorder="1"/>
    <xf numFmtId="0" fontId="4" fillId="0" borderId="15" xfId="0" applyFont="1" applyBorder="1"/>
    <xf numFmtId="0" fontId="4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3" xfId="0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/>
    <xf numFmtId="0" fontId="10" fillId="0" borderId="6" xfId="0" applyFont="1" applyBorder="1"/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12" fillId="0" borderId="0" xfId="0" applyFont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7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8" fillId="0" borderId="7" xfId="0" applyFont="1" applyBorder="1"/>
    <xf numFmtId="0" fontId="13" fillId="0" borderId="0" xfId="0" applyFont="1" applyBorder="1" applyAlignment="1"/>
    <xf numFmtId="0" fontId="13" fillId="0" borderId="0" xfId="0" applyFont="1" applyBorder="1"/>
    <xf numFmtId="0" fontId="13" fillId="0" borderId="8" xfId="0" applyFont="1" applyBorder="1"/>
    <xf numFmtId="0" fontId="14" fillId="0" borderId="7" xfId="0" applyFont="1" applyBorder="1"/>
    <xf numFmtId="0" fontId="14" fillId="0" borderId="0" xfId="0" applyFont="1" applyBorder="1" applyAlignment="1"/>
    <xf numFmtId="0" fontId="14" fillId="0" borderId="0" xfId="0" applyFont="1" applyBorder="1"/>
    <xf numFmtId="0" fontId="14" fillId="0" borderId="8" xfId="0" applyFont="1" applyBorder="1"/>
    <xf numFmtId="0" fontId="10" fillId="0" borderId="0" xfId="0" applyFont="1"/>
    <xf numFmtId="0" fontId="9" fillId="0" borderId="7" xfId="0" applyFont="1" applyBorder="1" applyAlignment="1"/>
    <xf numFmtId="0" fontId="16" fillId="0" borderId="0" xfId="0" applyFont="1" applyBorder="1"/>
    <xf numFmtId="0" fontId="9" fillId="0" borderId="0" xfId="0" applyFont="1" applyBorder="1"/>
    <xf numFmtId="0" fontId="17" fillId="0" borderId="8" xfId="0" applyFont="1" applyBorder="1"/>
    <xf numFmtId="0" fontId="10" fillId="0" borderId="7" xfId="0" applyFont="1" applyBorder="1" applyAlignment="1"/>
    <xf numFmtId="0" fontId="10" fillId="0" borderId="0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5" xfId="0" applyFont="1" applyBorder="1"/>
    <xf numFmtId="0" fontId="20" fillId="2" borderId="7" xfId="0" applyFont="1" applyFill="1" applyBorder="1" applyAlignment="1">
      <alignment horizontal="left"/>
    </xf>
    <xf numFmtId="0" fontId="19" fillId="2" borderId="0" xfId="0" applyFont="1" applyFill="1" applyBorder="1"/>
    <xf numFmtId="0" fontId="20" fillId="2" borderId="0" xfId="0" applyFont="1" applyFill="1" applyBorder="1"/>
    <xf numFmtId="0" fontId="19" fillId="2" borderId="8" xfId="0" applyFont="1" applyFill="1" applyBorder="1"/>
    <xf numFmtId="0" fontId="19" fillId="2" borderId="7" xfId="0" applyFont="1" applyFill="1" applyBorder="1"/>
    <xf numFmtId="0" fontId="19" fillId="2" borderId="0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5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left"/>
    </xf>
    <xf numFmtId="3" fontId="21" fillId="2" borderId="15" xfId="0" applyNumberFormat="1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M34" sqref="M34"/>
    </sheetView>
  </sheetViews>
  <sheetFormatPr defaultRowHeight="15.6" x14ac:dyDescent="0.3"/>
  <cols>
    <col min="1" max="1" width="13.8984375" customWidth="1"/>
    <col min="2" max="2" width="6.5" customWidth="1"/>
    <col min="3" max="3" width="5.5" customWidth="1"/>
    <col min="4" max="4" width="13.796875" customWidth="1"/>
    <col min="5" max="5" width="6" customWidth="1"/>
    <col min="6" max="6" width="8.796875" customWidth="1"/>
    <col min="9" max="9" width="8.3984375" customWidth="1"/>
  </cols>
  <sheetData>
    <row r="1" spans="1:9" ht="20.399999999999999" x14ac:dyDescent="0.35">
      <c r="A1" s="81" t="s">
        <v>0</v>
      </c>
      <c r="B1" s="81"/>
      <c r="C1" s="81"/>
      <c r="D1" s="81"/>
      <c r="E1" s="81"/>
      <c r="F1" s="81"/>
      <c r="G1" s="81"/>
    </row>
    <row r="2" spans="1:9" ht="16.2" thickBot="1" x14ac:dyDescent="0.35"/>
    <row r="3" spans="1:9" ht="16.2" thickTop="1" x14ac:dyDescent="0.3">
      <c r="A3" s="5" t="s">
        <v>1</v>
      </c>
      <c r="B3" s="6"/>
      <c r="C3" s="90" t="s">
        <v>2</v>
      </c>
      <c r="D3" s="7" t="s">
        <v>3</v>
      </c>
      <c r="E3" s="6"/>
      <c r="F3" s="90" t="s">
        <v>2</v>
      </c>
      <c r="G3" s="88">
        <v>100000</v>
      </c>
      <c r="H3" s="8"/>
      <c r="I3" s="9" t="s">
        <v>76</v>
      </c>
    </row>
    <row r="4" spans="1:9" ht="16.2" thickBot="1" x14ac:dyDescent="0.35">
      <c r="A4" s="10" t="s">
        <v>4</v>
      </c>
      <c r="B4" s="11"/>
      <c r="C4" s="91"/>
      <c r="D4" s="11" t="s">
        <v>5</v>
      </c>
      <c r="E4" s="11"/>
      <c r="F4" s="91"/>
      <c r="G4" s="89"/>
      <c r="H4" s="12"/>
      <c r="I4" s="13" t="s">
        <v>77</v>
      </c>
    </row>
    <row r="5" spans="1:9" ht="16.2" thickTop="1" x14ac:dyDescent="0.3">
      <c r="A5" s="16"/>
      <c r="B5" s="14"/>
      <c r="C5" s="14"/>
      <c r="D5" s="14"/>
      <c r="E5" s="14"/>
      <c r="F5" s="14"/>
      <c r="G5" s="15"/>
      <c r="H5" s="3"/>
      <c r="I5" s="9"/>
    </row>
    <row r="6" spans="1:9" ht="16.2" thickBot="1" x14ac:dyDescent="0.35">
      <c r="A6" s="17" t="s">
        <v>6</v>
      </c>
      <c r="B6" s="1"/>
      <c r="C6" s="1"/>
      <c r="D6" s="1"/>
      <c r="E6" s="1"/>
      <c r="F6" s="1"/>
      <c r="G6" s="1"/>
      <c r="H6" s="1"/>
      <c r="I6" s="18"/>
    </row>
    <row r="7" spans="1:9" x14ac:dyDescent="0.3">
      <c r="A7" s="19">
        <f>F55</f>
        <v>250</v>
      </c>
      <c r="B7" s="2"/>
      <c r="C7" s="93" t="s">
        <v>2</v>
      </c>
      <c r="D7" s="32">
        <f>E38</f>
        <v>75</v>
      </c>
      <c r="E7" s="2"/>
      <c r="F7" s="93" t="s">
        <v>2</v>
      </c>
      <c r="G7" s="98">
        <v>100000</v>
      </c>
      <c r="H7" s="2"/>
      <c r="I7" s="94">
        <f>A7/A8*(D7/D8)*100000</f>
        <v>1456.8764568764566</v>
      </c>
    </row>
    <row r="8" spans="1:9" x14ac:dyDescent="0.3">
      <c r="A8" s="77">
        <v>19800</v>
      </c>
      <c r="B8" s="2"/>
      <c r="C8" s="92"/>
      <c r="D8" s="36">
        <v>65</v>
      </c>
      <c r="E8" s="2"/>
      <c r="F8" s="92"/>
      <c r="G8" s="96"/>
      <c r="H8" s="2"/>
      <c r="I8" s="95"/>
    </row>
    <row r="9" spans="1:9" x14ac:dyDescent="0.3">
      <c r="A9" s="21"/>
      <c r="B9" s="2"/>
      <c r="C9" s="2"/>
      <c r="D9" s="2"/>
      <c r="E9" s="2"/>
      <c r="F9" s="2"/>
      <c r="G9" s="2"/>
      <c r="H9" s="2"/>
      <c r="I9" s="20"/>
    </row>
    <row r="10" spans="1:9" x14ac:dyDescent="0.3">
      <c r="A10" s="22" t="s">
        <v>7</v>
      </c>
      <c r="B10" s="2"/>
      <c r="C10" s="2"/>
      <c r="D10" s="2"/>
      <c r="E10" s="2"/>
      <c r="F10" s="2"/>
      <c r="G10" s="2"/>
      <c r="H10" s="2"/>
      <c r="I10" s="20"/>
    </row>
    <row r="11" spans="1:9" x14ac:dyDescent="0.3">
      <c r="A11" s="19">
        <f>F49</f>
        <v>8.8999999999999996E-2</v>
      </c>
      <c r="B11" s="2"/>
      <c r="C11" s="92" t="s">
        <v>2</v>
      </c>
      <c r="D11" s="32">
        <f>E38</f>
        <v>75</v>
      </c>
      <c r="E11" s="2"/>
      <c r="F11" s="92" t="s">
        <v>2</v>
      </c>
      <c r="G11" s="96">
        <v>100000</v>
      </c>
      <c r="H11" s="2"/>
      <c r="I11" s="95">
        <f>A11/A12*(D11/D12)*100000</f>
        <v>1854.1666666666665</v>
      </c>
    </row>
    <row r="12" spans="1:9" x14ac:dyDescent="0.3">
      <c r="A12" s="78">
        <v>3.6</v>
      </c>
      <c r="B12" s="2"/>
      <c r="C12" s="92"/>
      <c r="D12" s="36">
        <v>100</v>
      </c>
      <c r="E12" s="2"/>
      <c r="F12" s="92"/>
      <c r="G12" s="96"/>
      <c r="H12" s="2"/>
      <c r="I12" s="95"/>
    </row>
    <row r="13" spans="1:9" x14ac:dyDescent="0.3">
      <c r="A13" s="21"/>
      <c r="B13" s="2"/>
      <c r="C13" s="2"/>
      <c r="D13" s="2"/>
      <c r="E13" s="2"/>
      <c r="F13" s="2"/>
      <c r="G13" s="2"/>
      <c r="H13" s="2"/>
      <c r="I13" s="20"/>
    </row>
    <row r="14" spans="1:9" x14ac:dyDescent="0.3">
      <c r="A14" s="23" t="s">
        <v>8</v>
      </c>
      <c r="B14" s="2"/>
      <c r="C14" s="2"/>
      <c r="D14" s="2"/>
      <c r="E14" s="2"/>
      <c r="F14" s="2"/>
      <c r="G14" s="2"/>
      <c r="H14" s="2"/>
      <c r="I14" s="20"/>
    </row>
    <row r="15" spans="1:9" x14ac:dyDescent="0.3">
      <c r="A15" s="19">
        <f>F48</f>
        <v>0.8</v>
      </c>
      <c r="B15" s="2"/>
      <c r="C15" s="92" t="s">
        <v>2</v>
      </c>
      <c r="D15" s="32">
        <f>E38</f>
        <v>75</v>
      </c>
      <c r="E15" s="2"/>
      <c r="F15" s="92" t="s">
        <v>2</v>
      </c>
      <c r="G15" s="96">
        <v>100000</v>
      </c>
      <c r="H15" s="2"/>
      <c r="I15" s="95">
        <f>A15/A16*(D15/D16)*100000</f>
        <v>2094.2408376963353</v>
      </c>
    </row>
    <row r="16" spans="1:9" x14ac:dyDescent="0.3">
      <c r="A16" s="78">
        <v>38.200000000000003</v>
      </c>
      <c r="B16" s="2"/>
      <c r="C16" s="92"/>
      <c r="D16" s="36">
        <v>75</v>
      </c>
      <c r="E16" s="2"/>
      <c r="F16" s="92"/>
      <c r="G16" s="96"/>
      <c r="H16" s="2"/>
      <c r="I16" s="95"/>
    </row>
    <row r="17" spans="1:9" x14ac:dyDescent="0.3">
      <c r="A17" s="21"/>
      <c r="B17" s="2"/>
      <c r="C17" s="2"/>
      <c r="D17" s="2"/>
      <c r="E17" s="2"/>
      <c r="F17" s="2"/>
      <c r="G17" s="2"/>
      <c r="H17" s="2"/>
      <c r="I17" s="20"/>
    </row>
    <row r="18" spans="1:9" x14ac:dyDescent="0.3">
      <c r="A18" s="22" t="s">
        <v>9</v>
      </c>
      <c r="B18" s="2"/>
      <c r="C18" s="2"/>
      <c r="D18" s="2"/>
      <c r="E18" s="2"/>
      <c r="F18" s="2"/>
      <c r="G18" s="2"/>
      <c r="H18" s="2"/>
      <c r="I18" s="20"/>
    </row>
    <row r="19" spans="1:9" x14ac:dyDescent="0.3">
      <c r="A19" s="19">
        <f>F51</f>
        <v>0.77</v>
      </c>
      <c r="B19" s="2"/>
      <c r="C19" s="92" t="s">
        <v>2</v>
      </c>
      <c r="D19" s="32">
        <f>E38</f>
        <v>75</v>
      </c>
      <c r="E19" s="2"/>
      <c r="F19" s="92" t="s">
        <v>2</v>
      </c>
      <c r="G19" s="96">
        <v>100000</v>
      </c>
      <c r="H19" s="2"/>
      <c r="I19" s="95">
        <f>A19/A20*(D19/D20)*100000</f>
        <v>2536.231884057971</v>
      </c>
    </row>
    <row r="20" spans="1:9" x14ac:dyDescent="0.3">
      <c r="A20" s="78">
        <v>25.3</v>
      </c>
      <c r="B20" s="2"/>
      <c r="C20" s="92"/>
      <c r="D20" s="36">
        <v>90</v>
      </c>
      <c r="E20" s="2"/>
      <c r="F20" s="92"/>
      <c r="G20" s="96"/>
      <c r="H20" s="2"/>
      <c r="I20" s="95"/>
    </row>
    <row r="21" spans="1:9" x14ac:dyDescent="0.3">
      <c r="A21" s="24"/>
      <c r="B21" s="2"/>
      <c r="C21" s="2"/>
      <c r="D21" s="4"/>
      <c r="E21" s="2"/>
      <c r="F21" s="2"/>
      <c r="G21" s="2"/>
      <c r="H21" s="2"/>
      <c r="I21" s="20"/>
    </row>
    <row r="22" spans="1:9" x14ac:dyDescent="0.3">
      <c r="A22" s="23" t="s">
        <v>13</v>
      </c>
      <c r="B22" s="2"/>
      <c r="C22" s="2"/>
      <c r="D22" s="4"/>
      <c r="E22" s="2"/>
      <c r="F22" s="2"/>
      <c r="G22" s="2"/>
      <c r="H22" s="2"/>
      <c r="I22" s="20"/>
    </row>
    <row r="23" spans="1:9" x14ac:dyDescent="0.3">
      <c r="A23" s="25">
        <f>F50</f>
        <v>1.6719999999999999</v>
      </c>
      <c r="B23" s="2"/>
      <c r="C23" s="92" t="s">
        <v>2</v>
      </c>
      <c r="D23" s="32">
        <f>E38</f>
        <v>75</v>
      </c>
      <c r="E23" s="2"/>
      <c r="F23" s="92" t="s">
        <v>2</v>
      </c>
      <c r="G23" s="96">
        <v>100000</v>
      </c>
      <c r="H23" s="2"/>
      <c r="I23" s="95">
        <f>A23/A24*(D23/D24)*G23</f>
        <v>3715.5555555555552</v>
      </c>
    </row>
    <row r="24" spans="1:9" x14ac:dyDescent="0.3">
      <c r="A24" s="79">
        <v>37.5</v>
      </c>
      <c r="B24" s="2"/>
      <c r="C24" s="92"/>
      <c r="D24" s="36">
        <v>90</v>
      </c>
      <c r="E24" s="2"/>
      <c r="F24" s="92"/>
      <c r="G24" s="96"/>
      <c r="H24" s="2"/>
      <c r="I24" s="95"/>
    </row>
    <row r="25" spans="1:9" x14ac:dyDescent="0.3">
      <c r="A25" s="21"/>
      <c r="B25" s="2"/>
      <c r="C25" s="2"/>
      <c r="D25" s="2"/>
      <c r="E25" s="2"/>
      <c r="F25" s="2"/>
      <c r="G25" s="2"/>
      <c r="H25" s="2"/>
      <c r="I25" s="20"/>
    </row>
    <row r="26" spans="1:9" x14ac:dyDescent="0.3">
      <c r="A26" s="22" t="s">
        <v>73</v>
      </c>
      <c r="B26" s="2"/>
      <c r="C26" s="2"/>
      <c r="D26" s="2"/>
      <c r="E26" s="2"/>
      <c r="F26" s="2"/>
      <c r="G26" s="2"/>
      <c r="H26" s="2"/>
      <c r="I26" s="20"/>
    </row>
    <row r="27" spans="1:9" x14ac:dyDescent="0.3">
      <c r="A27" s="25">
        <f>F49</f>
        <v>8.8999999999999996E-2</v>
      </c>
      <c r="B27" s="2"/>
      <c r="C27" s="92" t="s">
        <v>2</v>
      </c>
      <c r="D27" s="32">
        <f>E38</f>
        <v>75</v>
      </c>
      <c r="E27" s="2"/>
      <c r="F27" s="92" t="s">
        <v>2</v>
      </c>
      <c r="G27" s="96">
        <v>100000</v>
      </c>
      <c r="H27" s="2"/>
      <c r="I27" s="95">
        <f>A27/A28*(D27/D28)*G27</f>
        <v>927.08333333333326</v>
      </c>
    </row>
    <row r="28" spans="1:9" x14ac:dyDescent="0.3">
      <c r="A28" s="79">
        <v>3.6</v>
      </c>
      <c r="B28" s="2"/>
      <c r="C28" s="92"/>
      <c r="D28" s="36">
        <v>200</v>
      </c>
      <c r="E28" s="2"/>
      <c r="F28" s="92"/>
      <c r="G28" s="96"/>
      <c r="H28" s="2"/>
      <c r="I28" s="95"/>
    </row>
    <row r="29" spans="1:9" x14ac:dyDescent="0.3">
      <c r="A29" s="26"/>
      <c r="B29" s="2"/>
      <c r="C29" s="2"/>
      <c r="D29" s="3"/>
      <c r="E29" s="2"/>
      <c r="F29" s="2"/>
      <c r="G29" s="2"/>
      <c r="H29" s="2"/>
      <c r="I29" s="20"/>
    </row>
    <row r="30" spans="1:9" x14ac:dyDescent="0.3">
      <c r="A30" s="23" t="s">
        <v>16</v>
      </c>
      <c r="B30" s="2"/>
      <c r="C30" s="2"/>
      <c r="D30" s="3"/>
      <c r="E30" s="2"/>
      <c r="F30" s="2"/>
      <c r="G30" s="2"/>
      <c r="H30" s="2"/>
      <c r="I30" s="20"/>
    </row>
    <row r="31" spans="1:9" x14ac:dyDescent="0.3">
      <c r="A31" s="25">
        <f>F52</f>
        <v>300</v>
      </c>
      <c r="B31" s="2"/>
      <c r="C31" s="92" t="s">
        <v>2</v>
      </c>
      <c r="D31" s="32">
        <f>E38</f>
        <v>75</v>
      </c>
      <c r="E31" s="2"/>
      <c r="F31" s="92" t="s">
        <v>2</v>
      </c>
      <c r="G31" s="96">
        <v>100000</v>
      </c>
      <c r="H31" s="2"/>
      <c r="I31" s="95">
        <f>A31/A32*(D31/D32)*G31</f>
        <v>1225.4901960784314</v>
      </c>
    </row>
    <row r="32" spans="1:9" ht="16.2" thickBot="1" x14ac:dyDescent="0.35">
      <c r="A32" s="80">
        <v>30600</v>
      </c>
      <c r="B32" s="27"/>
      <c r="C32" s="97"/>
      <c r="D32" s="37">
        <v>60</v>
      </c>
      <c r="E32" s="27"/>
      <c r="F32" s="97"/>
      <c r="G32" s="99"/>
      <c r="H32" s="27"/>
      <c r="I32" s="100"/>
    </row>
    <row r="33" spans="1:9" ht="16.8" thickTop="1" thickBot="1" x14ac:dyDescent="0.35"/>
    <row r="34" spans="1:9" s="41" customFormat="1" x14ac:dyDescent="0.3">
      <c r="A34" s="45" t="s">
        <v>58</v>
      </c>
      <c r="B34" s="46"/>
      <c r="C34" s="46"/>
      <c r="D34" s="46"/>
      <c r="E34" s="46"/>
      <c r="F34" s="46"/>
      <c r="G34" s="46"/>
      <c r="H34" s="46"/>
      <c r="I34" s="47"/>
    </row>
    <row r="35" spans="1:9" s="41" customFormat="1" x14ac:dyDescent="0.3">
      <c r="A35" s="48" t="s">
        <v>59</v>
      </c>
      <c r="B35" s="39"/>
      <c r="C35" s="39"/>
      <c r="D35" s="39"/>
      <c r="E35" s="39"/>
      <c r="F35" s="39"/>
      <c r="G35" s="39"/>
      <c r="H35" s="39"/>
      <c r="I35" s="40"/>
    </row>
    <row r="36" spans="1:9" s="41" customFormat="1" x14ac:dyDescent="0.3">
      <c r="A36" s="38"/>
      <c r="B36" s="39"/>
      <c r="C36" s="49" t="s">
        <v>61</v>
      </c>
      <c r="D36" s="39"/>
      <c r="E36" s="50" t="s">
        <v>63</v>
      </c>
      <c r="F36" s="39"/>
      <c r="G36" s="50" t="s">
        <v>64</v>
      </c>
      <c r="H36" s="39"/>
      <c r="I36" s="51" t="s">
        <v>63</v>
      </c>
    </row>
    <row r="37" spans="1:9" s="41" customFormat="1" x14ac:dyDescent="0.3">
      <c r="A37" s="52" t="s">
        <v>60</v>
      </c>
      <c r="B37" s="39"/>
      <c r="C37" s="53" t="s">
        <v>62</v>
      </c>
      <c r="D37" s="39"/>
      <c r="E37" s="54" t="s">
        <v>62</v>
      </c>
      <c r="F37" s="39"/>
      <c r="G37" s="54" t="s">
        <v>62</v>
      </c>
      <c r="H37" s="39"/>
      <c r="I37" s="55" t="s">
        <v>65</v>
      </c>
    </row>
    <row r="38" spans="1:9" s="31" customFormat="1" x14ac:dyDescent="0.3">
      <c r="A38" s="28" t="s">
        <v>66</v>
      </c>
      <c r="B38" s="29"/>
      <c r="C38" s="29">
        <v>110</v>
      </c>
      <c r="D38" s="29"/>
      <c r="E38" s="29">
        <v>75</v>
      </c>
      <c r="F38" s="29"/>
      <c r="G38" s="29">
        <v>55</v>
      </c>
      <c r="H38" s="29"/>
      <c r="I38" s="30">
        <v>40</v>
      </c>
    </row>
    <row r="39" spans="1:9" s="41" customFormat="1" x14ac:dyDescent="0.3">
      <c r="A39" s="38" t="s">
        <v>67</v>
      </c>
      <c r="B39" s="39"/>
      <c r="C39" s="39">
        <v>110</v>
      </c>
      <c r="D39" s="39"/>
      <c r="E39" s="39">
        <v>80</v>
      </c>
      <c r="F39" s="39"/>
      <c r="G39" s="39">
        <v>60</v>
      </c>
      <c r="H39" s="39"/>
      <c r="I39" s="40">
        <v>45</v>
      </c>
    </row>
    <row r="40" spans="1:9" s="41" customFormat="1" x14ac:dyDescent="0.3">
      <c r="A40" s="38" t="s">
        <v>68</v>
      </c>
      <c r="B40" s="39"/>
      <c r="C40" s="39">
        <v>95</v>
      </c>
      <c r="D40" s="39"/>
      <c r="E40" s="39">
        <v>65</v>
      </c>
      <c r="F40" s="39"/>
      <c r="G40" s="39">
        <v>45</v>
      </c>
      <c r="H40" s="39"/>
      <c r="I40" s="40">
        <v>35</v>
      </c>
    </row>
    <row r="41" spans="1:9" s="41" customFormat="1" x14ac:dyDescent="0.3">
      <c r="A41" s="38" t="s">
        <v>69</v>
      </c>
      <c r="B41" s="39"/>
      <c r="C41" s="39">
        <v>85</v>
      </c>
      <c r="D41" s="39"/>
      <c r="E41" s="39">
        <v>60</v>
      </c>
      <c r="F41" s="39"/>
      <c r="G41" s="39">
        <v>45</v>
      </c>
      <c r="H41" s="39"/>
      <c r="I41" s="40">
        <v>30</v>
      </c>
    </row>
    <row r="42" spans="1:9" s="41" customFormat="1" x14ac:dyDescent="0.3">
      <c r="A42" s="38" t="s">
        <v>70</v>
      </c>
      <c r="B42" s="39"/>
      <c r="C42" s="39">
        <v>115</v>
      </c>
      <c r="D42" s="39"/>
      <c r="E42" s="39">
        <v>85</v>
      </c>
      <c r="F42" s="39"/>
      <c r="G42" s="39">
        <v>65</v>
      </c>
      <c r="H42" s="39"/>
      <c r="I42" s="40">
        <v>50</v>
      </c>
    </row>
    <row r="43" spans="1:9" s="41" customFormat="1" x14ac:dyDescent="0.3">
      <c r="A43" s="38" t="s">
        <v>71</v>
      </c>
      <c r="B43" s="39"/>
      <c r="C43" s="39">
        <v>100</v>
      </c>
      <c r="D43" s="39"/>
      <c r="E43" s="39">
        <v>75</v>
      </c>
      <c r="F43" s="39"/>
      <c r="G43" s="39">
        <v>55</v>
      </c>
      <c r="H43" s="39"/>
      <c r="I43" s="40">
        <v>40</v>
      </c>
    </row>
    <row r="44" spans="1:9" s="41" customFormat="1" ht="16.2" thickBot="1" x14ac:dyDescent="0.35">
      <c r="A44" s="42" t="s">
        <v>72</v>
      </c>
      <c r="B44" s="43"/>
      <c r="C44" s="43">
        <v>120</v>
      </c>
      <c r="D44" s="43"/>
      <c r="E44" s="43">
        <v>85</v>
      </c>
      <c r="F44" s="43"/>
      <c r="G44" s="43">
        <v>60</v>
      </c>
      <c r="H44" s="43"/>
      <c r="I44" s="44">
        <v>45</v>
      </c>
    </row>
    <row r="45" spans="1:9" ht="16.2" thickBot="1" x14ac:dyDescent="0.35"/>
    <row r="46" spans="1:9" x14ac:dyDescent="0.3">
      <c r="A46" s="85" t="s">
        <v>10</v>
      </c>
      <c r="B46" s="86"/>
      <c r="C46" s="86"/>
      <c r="D46" s="86"/>
      <c r="E46" s="86"/>
      <c r="F46" s="86"/>
      <c r="G46" s="87"/>
    </row>
    <row r="47" spans="1:9" ht="16.2" x14ac:dyDescent="0.35">
      <c r="A47" s="66" t="s">
        <v>24</v>
      </c>
      <c r="B47" s="67"/>
      <c r="C47" s="68" t="s">
        <v>25</v>
      </c>
      <c r="D47" s="67"/>
      <c r="E47" s="67"/>
      <c r="F47" s="68" t="s">
        <v>26</v>
      </c>
      <c r="G47" s="69"/>
    </row>
    <row r="48" spans="1:9" x14ac:dyDescent="0.3">
      <c r="A48" s="70" t="s">
        <v>8</v>
      </c>
      <c r="B48" s="67"/>
      <c r="C48" s="67" t="s">
        <v>11</v>
      </c>
      <c r="D48" s="67"/>
      <c r="E48" s="67"/>
      <c r="F48" s="71">
        <v>0.8</v>
      </c>
      <c r="G48" s="72" t="s">
        <v>27</v>
      </c>
    </row>
    <row r="49" spans="1:7" x14ac:dyDescent="0.3">
      <c r="A49" s="70" t="s">
        <v>7</v>
      </c>
      <c r="B49" s="67"/>
      <c r="C49" s="67" t="s">
        <v>12</v>
      </c>
      <c r="D49" s="67"/>
      <c r="E49" s="67"/>
      <c r="F49" s="71">
        <v>8.8999999999999996E-2</v>
      </c>
      <c r="G49" s="72" t="s">
        <v>28</v>
      </c>
    </row>
    <row r="50" spans="1:7" x14ac:dyDescent="0.3">
      <c r="A50" s="70" t="s">
        <v>13</v>
      </c>
      <c r="B50" s="67"/>
      <c r="C50" s="67" t="s">
        <v>14</v>
      </c>
      <c r="D50" s="67"/>
      <c r="E50" s="67"/>
      <c r="F50" s="71">
        <v>1.6719999999999999</v>
      </c>
      <c r="G50" s="72" t="s">
        <v>29</v>
      </c>
    </row>
    <row r="51" spans="1:7" x14ac:dyDescent="0.3">
      <c r="A51" s="70" t="s">
        <v>9</v>
      </c>
      <c r="B51" s="67"/>
      <c r="C51" s="67" t="s">
        <v>15</v>
      </c>
      <c r="D51" s="67"/>
      <c r="E51" s="67"/>
      <c r="F51" s="71">
        <v>0.77</v>
      </c>
      <c r="G51" s="72" t="s">
        <v>27</v>
      </c>
    </row>
    <row r="52" spans="1:7" x14ac:dyDescent="0.3">
      <c r="A52" s="70" t="s">
        <v>16</v>
      </c>
      <c r="B52" s="67"/>
      <c r="C52" s="67" t="s">
        <v>17</v>
      </c>
      <c r="D52" s="67"/>
      <c r="E52" s="67"/>
      <c r="F52" s="71">
        <v>300</v>
      </c>
      <c r="G52" s="72" t="s">
        <v>30</v>
      </c>
    </row>
    <row r="53" spans="1:7" x14ac:dyDescent="0.3">
      <c r="A53" s="70" t="s">
        <v>20</v>
      </c>
      <c r="B53" s="67"/>
      <c r="C53" s="67" t="s">
        <v>21</v>
      </c>
      <c r="D53" s="67"/>
      <c r="E53" s="67"/>
      <c r="F53" s="71"/>
      <c r="G53" s="72" t="s">
        <v>30</v>
      </c>
    </row>
    <row r="54" spans="1:7" x14ac:dyDescent="0.3">
      <c r="A54" s="70" t="s">
        <v>18</v>
      </c>
      <c r="B54" s="67"/>
      <c r="C54" s="67" t="s">
        <v>19</v>
      </c>
      <c r="D54" s="67"/>
      <c r="E54" s="67"/>
      <c r="F54" s="71"/>
      <c r="G54" s="72" t="s">
        <v>30</v>
      </c>
    </row>
    <row r="55" spans="1:7" ht="16.2" thickBot="1" x14ac:dyDescent="0.35">
      <c r="A55" s="73" t="s">
        <v>6</v>
      </c>
      <c r="B55" s="74"/>
      <c r="C55" s="74" t="s">
        <v>22</v>
      </c>
      <c r="D55" s="74"/>
      <c r="E55" s="74"/>
      <c r="F55" s="75">
        <v>250</v>
      </c>
      <c r="G55" s="76" t="s">
        <v>31</v>
      </c>
    </row>
    <row r="56" spans="1:7" ht="16.2" thickBot="1" x14ac:dyDescent="0.35"/>
    <row r="57" spans="1:7" s="56" customFormat="1" x14ac:dyDescent="0.3">
      <c r="A57" s="82" t="s">
        <v>23</v>
      </c>
      <c r="B57" s="83"/>
      <c r="C57" s="83"/>
      <c r="D57" s="83"/>
      <c r="E57" s="83"/>
      <c r="F57" s="83"/>
      <c r="G57" s="84"/>
    </row>
    <row r="58" spans="1:7" s="56" customFormat="1" ht="16.2" x14ac:dyDescent="0.35">
      <c r="A58" s="57" t="s">
        <v>24</v>
      </c>
      <c r="B58" s="58"/>
      <c r="C58" s="59" t="s">
        <v>32</v>
      </c>
      <c r="D58" s="58"/>
      <c r="E58" s="58"/>
      <c r="F58" s="58"/>
      <c r="G58" s="60" t="s">
        <v>33</v>
      </c>
    </row>
    <row r="59" spans="1:7" s="56" customFormat="1" x14ac:dyDescent="0.3">
      <c r="A59" s="61" t="s">
        <v>8</v>
      </c>
      <c r="B59" s="62"/>
      <c r="C59" s="62" t="s">
        <v>34</v>
      </c>
      <c r="D59" s="62"/>
      <c r="E59" s="62"/>
      <c r="F59" s="62"/>
      <c r="G59" s="33">
        <v>60</v>
      </c>
    </row>
    <row r="60" spans="1:7" s="56" customFormat="1" x14ac:dyDescent="0.3">
      <c r="A60" s="63"/>
      <c r="B60" s="62"/>
      <c r="C60" s="62" t="s">
        <v>36</v>
      </c>
      <c r="D60" s="62"/>
      <c r="E60" s="62"/>
      <c r="F60" s="62"/>
      <c r="G60" s="34" t="s">
        <v>35</v>
      </c>
    </row>
    <row r="61" spans="1:7" s="56" customFormat="1" x14ac:dyDescent="0.3">
      <c r="A61" s="63"/>
      <c r="B61" s="62"/>
      <c r="C61" s="62" t="s">
        <v>37</v>
      </c>
      <c r="D61" s="62"/>
      <c r="E61" s="62"/>
      <c r="F61" s="62"/>
      <c r="G61" s="34" t="s">
        <v>38</v>
      </c>
    </row>
    <row r="62" spans="1:7" s="56" customFormat="1" x14ac:dyDescent="0.3">
      <c r="A62" s="63" t="s">
        <v>7</v>
      </c>
      <c r="B62" s="62"/>
      <c r="C62" s="62" t="s">
        <v>39</v>
      </c>
      <c r="D62" s="62"/>
      <c r="E62" s="62"/>
      <c r="F62" s="62"/>
      <c r="G62" s="34" t="s">
        <v>40</v>
      </c>
    </row>
    <row r="63" spans="1:7" s="56" customFormat="1" x14ac:dyDescent="0.3">
      <c r="A63" s="63"/>
      <c r="B63" s="62"/>
      <c r="C63" s="62" t="s">
        <v>75</v>
      </c>
      <c r="D63" s="62"/>
      <c r="E63" s="62"/>
      <c r="F63" s="62"/>
      <c r="G63" s="34" t="s">
        <v>74</v>
      </c>
    </row>
    <row r="64" spans="1:7" s="56" customFormat="1" x14ac:dyDescent="0.3">
      <c r="A64" s="63" t="s">
        <v>13</v>
      </c>
      <c r="B64" s="62"/>
      <c r="C64" s="62" t="s">
        <v>41</v>
      </c>
      <c r="D64" s="62"/>
      <c r="E64" s="62"/>
      <c r="F64" s="62"/>
      <c r="G64" s="34" t="s">
        <v>42</v>
      </c>
    </row>
    <row r="65" spans="1:7" s="56" customFormat="1" x14ac:dyDescent="0.3">
      <c r="A65" s="63"/>
      <c r="B65" s="62"/>
      <c r="C65" s="62" t="s">
        <v>44</v>
      </c>
      <c r="D65" s="62"/>
      <c r="E65" s="62"/>
      <c r="F65" s="62"/>
      <c r="G65" s="34" t="s">
        <v>43</v>
      </c>
    </row>
    <row r="66" spans="1:7" s="56" customFormat="1" x14ac:dyDescent="0.3">
      <c r="A66" s="63"/>
      <c r="B66" s="62"/>
      <c r="C66" s="62" t="s">
        <v>45</v>
      </c>
      <c r="D66" s="62"/>
      <c r="E66" s="62"/>
      <c r="F66" s="62"/>
      <c r="G66" s="34" t="s">
        <v>46</v>
      </c>
    </row>
    <row r="67" spans="1:7" s="56" customFormat="1" x14ac:dyDescent="0.3">
      <c r="A67" s="63" t="s">
        <v>9</v>
      </c>
      <c r="B67" s="62"/>
      <c r="C67" s="62" t="s">
        <v>41</v>
      </c>
      <c r="D67" s="62"/>
      <c r="E67" s="62"/>
      <c r="F67" s="62"/>
      <c r="G67" s="34" t="s">
        <v>42</v>
      </c>
    </row>
    <row r="68" spans="1:7" s="56" customFormat="1" x14ac:dyDescent="0.3">
      <c r="A68" s="63"/>
      <c r="B68" s="62"/>
      <c r="C68" s="62" t="s">
        <v>44</v>
      </c>
      <c r="D68" s="62"/>
      <c r="E68" s="62"/>
      <c r="F68" s="62"/>
      <c r="G68" s="34" t="s">
        <v>47</v>
      </c>
    </row>
    <row r="69" spans="1:7" s="56" customFormat="1" x14ac:dyDescent="0.3">
      <c r="A69" s="63"/>
      <c r="B69" s="62"/>
      <c r="C69" s="62" t="s">
        <v>45</v>
      </c>
      <c r="D69" s="62"/>
      <c r="E69" s="62"/>
      <c r="F69" s="62"/>
      <c r="G69" s="34" t="s">
        <v>48</v>
      </c>
    </row>
    <row r="70" spans="1:7" s="56" customFormat="1" x14ac:dyDescent="0.3">
      <c r="A70" s="63" t="s">
        <v>49</v>
      </c>
      <c r="B70" s="62"/>
      <c r="C70" s="62" t="s">
        <v>50</v>
      </c>
      <c r="D70" s="62"/>
      <c r="E70" s="62"/>
      <c r="F70" s="62"/>
      <c r="G70" s="34" t="s">
        <v>51</v>
      </c>
    </row>
    <row r="71" spans="1:7" s="56" customFormat="1" x14ac:dyDescent="0.3">
      <c r="A71" s="63"/>
      <c r="B71" s="62"/>
      <c r="C71" s="62" t="s">
        <v>52</v>
      </c>
      <c r="D71" s="62"/>
      <c r="E71" s="62"/>
      <c r="F71" s="62"/>
      <c r="G71" s="34" t="s">
        <v>53</v>
      </c>
    </row>
    <row r="72" spans="1:7" s="56" customFormat="1" x14ac:dyDescent="0.3">
      <c r="A72" s="63"/>
      <c r="B72" s="62"/>
      <c r="C72" s="62" t="s">
        <v>55</v>
      </c>
      <c r="D72" s="62"/>
      <c r="E72" s="62"/>
      <c r="F72" s="62"/>
      <c r="G72" s="34" t="s">
        <v>54</v>
      </c>
    </row>
    <row r="73" spans="1:7" s="56" customFormat="1" ht="16.2" thickBot="1" x14ac:dyDescent="0.35">
      <c r="A73" s="64" t="s">
        <v>6</v>
      </c>
      <c r="B73" s="65"/>
      <c r="C73" s="65" t="s">
        <v>56</v>
      </c>
      <c r="D73" s="65"/>
      <c r="E73" s="65"/>
      <c r="F73" s="65"/>
      <c r="G73" s="35" t="s">
        <v>57</v>
      </c>
    </row>
  </sheetData>
  <mergeCells count="34">
    <mergeCell ref="I31:I32"/>
    <mergeCell ref="I23:I24"/>
    <mergeCell ref="I19:I20"/>
    <mergeCell ref="I15:I16"/>
    <mergeCell ref="I11:I12"/>
    <mergeCell ref="I7:I8"/>
    <mergeCell ref="G27:G28"/>
    <mergeCell ref="I27:I28"/>
    <mergeCell ref="C31:C32"/>
    <mergeCell ref="F31:F32"/>
    <mergeCell ref="G7:G8"/>
    <mergeCell ref="G11:G12"/>
    <mergeCell ref="G15:G16"/>
    <mergeCell ref="G19:G20"/>
    <mergeCell ref="G23:G24"/>
    <mergeCell ref="G31:G32"/>
    <mergeCell ref="C19:C20"/>
    <mergeCell ref="F19:F20"/>
    <mergeCell ref="C23:C24"/>
    <mergeCell ref="F23:F24"/>
    <mergeCell ref="C27:C28"/>
    <mergeCell ref="A1:G1"/>
    <mergeCell ref="A57:G57"/>
    <mergeCell ref="A46:G46"/>
    <mergeCell ref="G3:G4"/>
    <mergeCell ref="F3:F4"/>
    <mergeCell ref="C3:C4"/>
    <mergeCell ref="F27:F28"/>
    <mergeCell ref="C7:C8"/>
    <mergeCell ref="F7:F8"/>
    <mergeCell ref="C11:C12"/>
    <mergeCell ref="F11:F12"/>
    <mergeCell ref="C15:C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Gratton</dc:creator>
  <cp:lastModifiedBy>Marcel Gratton</cp:lastModifiedBy>
  <dcterms:created xsi:type="dcterms:W3CDTF">2016-12-31T18:54:16Z</dcterms:created>
  <dcterms:modified xsi:type="dcterms:W3CDTF">2019-12-11T05:27:44Z</dcterms:modified>
</cp:coreProperties>
</file>